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4\INFO RAI PORTAL WEB OPRET\febrero 2024\"/>
    </mc:Choice>
  </mc:AlternateContent>
  <xr:revisionPtr revIDLastSave="0" documentId="13_ncr:1_{8174081B-5FA1-40B3-8D87-B8EFE6D5A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2" l="1"/>
  <c r="B47" i="2"/>
  <c r="H18" i="2" l="1"/>
  <c r="O83" i="2"/>
  <c r="N83" i="2"/>
  <c r="M83" i="2"/>
  <c r="L83" i="2"/>
  <c r="K83" i="2"/>
  <c r="O80" i="2"/>
  <c r="N80" i="2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N76" i="2" l="1"/>
  <c r="F76" i="2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G11" i="2"/>
  <c r="G85" i="2" s="1"/>
  <c r="I11" i="2"/>
  <c r="I85" i="2" s="1"/>
  <c r="F11" i="2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H85" i="2" l="1"/>
  <c r="F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<sst xmlns="http://schemas.openxmlformats.org/spreadsheetml/2006/main" count="98" uniqueCount="98">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</sst>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view="pageBreakPreview" zoomScale="87" zoomScaleNormal="100" zoomScaleSheetLayoutView="87" workbookViewId="0">
      <selection activeCell="J12" sqref="J12"/>
    </sheetView>
  </sheetViews>
  <sheetFormatPr baseColWidth="10" defaultColWidth="11.42578125" defaultRowHeight="15" x14ac:dyDescent="0.25"/>
  <cols>
    <col min="1" max="1" width="99.28515625" customWidth="1"/>
    <col min="2" max="2" width="24.7109375" bestFit="1" customWidth="1"/>
    <col min="3" max="3" width="23.5703125" bestFit="1" customWidth="1"/>
    <col min="4" max="4" width="16.5703125" bestFit="1" customWidth="1"/>
    <col min="5" max="5" width="18.140625" bestFit="1" customWidth="1"/>
    <col min="6" max="10" width="16" bestFit="1" customWidth="1"/>
    <col min="16" max="16" width="17.710937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17608637249</v>
      </c>
      <c r="C11" s="13">
        <f>C12+C18+C28+C38+C47+C54+C64</f>
        <v>17608637249</v>
      </c>
      <c r="D11" s="13">
        <f>D12+D18+D28+D38+D47+D54+D64</f>
        <v>295369831.37</v>
      </c>
      <c r="E11" s="13">
        <f t="shared" ref="E11" si="0">E12+E18+E28+E38+E47+E54+E64</f>
        <v>1717359841.2599998</v>
      </c>
      <c r="F11" s="13">
        <f t="shared" ref="F11" si="1">F12+F18+F28+F38+F47+F54+F64</f>
        <v>0</v>
      </c>
      <c r="G11" s="13">
        <f t="shared" ref="G11" si="2">G12+G18+G28+G38+G47+G54+G64</f>
        <v>0</v>
      </c>
      <c r="H11" s="13">
        <f t="shared" ref="H11" si="3">H12+H18+H28+H38+H47+H54+H64</f>
        <v>0</v>
      </c>
      <c r="I11" s="13">
        <f t="shared" ref="I11" si="4">I12+I18+I28+I38+I47+I54+I64</f>
        <v>0</v>
      </c>
      <c r="J11" s="13">
        <f t="shared" ref="J11" si="5">J12+J18+J28+J38+J47+J54+J64</f>
        <v>0</v>
      </c>
      <c r="K11" s="13">
        <f t="shared" ref="K11" si="6">K12+K18+K28+K38+K47+K54+K64</f>
        <v>0</v>
      </c>
      <c r="L11" s="13">
        <f t="shared" ref="L11" si="7">L12+L18+L28+L38+L47+L54+L64</f>
        <v>0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2012729672.6299996</v>
      </c>
    </row>
    <row r="12" spans="1:16" s="4" customFormat="1" ht="15.75" x14ac:dyDescent="0.25">
      <c r="A12" s="15" t="s">
        <v>1</v>
      </c>
      <c r="B12" s="14">
        <f t="shared" ref="B12:D12" si="11">SUM(B13:B17)</f>
        <v>1370819440</v>
      </c>
      <c r="C12" s="14">
        <f t="shared" si="11"/>
        <v>1379356150</v>
      </c>
      <c r="D12" s="14">
        <f t="shared" si="11"/>
        <v>86692813.319999993</v>
      </c>
      <c r="E12" s="14">
        <f t="shared" ref="E12" si="12">SUM(E13:E17)</f>
        <v>98439428.680000007</v>
      </c>
      <c r="F12" s="14">
        <f t="shared" ref="F12" si="13">SUM(F13:F17)</f>
        <v>0</v>
      </c>
      <c r="G12" s="14">
        <f t="shared" ref="G12" si="14">SUM(G13:G17)</f>
        <v>0</v>
      </c>
      <c r="H12" s="14">
        <f t="shared" ref="H12" si="15">SUM(H13:H17)</f>
        <v>0</v>
      </c>
      <c r="I12" s="14">
        <f t="shared" ref="I12" si="16">SUM(I13:I17)</f>
        <v>0</v>
      </c>
      <c r="J12" s="14">
        <f>SUM(J13:J17)</f>
        <v>0</v>
      </c>
      <c r="K12" s="14">
        <f t="shared" ref="K12" si="17">SUM(K13:K17)</f>
        <v>0</v>
      </c>
      <c r="L12" s="14">
        <f t="shared" ref="L12" si="18">SUM(L13:L17)</f>
        <v>0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185132242</v>
      </c>
    </row>
    <row r="13" spans="1:16" s="4" customFormat="1" ht="15.75" x14ac:dyDescent="0.25">
      <c r="A13" s="17" t="s">
        <v>2</v>
      </c>
      <c r="B13" s="18">
        <v>1033227075</v>
      </c>
      <c r="C13" s="18">
        <v>1048066095.6900001</v>
      </c>
      <c r="D13" s="18">
        <v>72581365</v>
      </c>
      <c r="E13" s="18">
        <v>82648049.340000004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4">
        <f t="shared" ref="P13:P75" si="22">SUM(D13:O13)</f>
        <v>155229414.34</v>
      </c>
    </row>
    <row r="14" spans="1:16" s="4" customFormat="1" ht="15.75" x14ac:dyDescent="0.25">
      <c r="A14" s="17" t="s">
        <v>3</v>
      </c>
      <c r="B14" s="18">
        <v>189211520</v>
      </c>
      <c r="C14" s="18">
        <v>180200000</v>
      </c>
      <c r="D14" s="18">
        <v>3013025</v>
      </c>
      <c r="E14" s="18">
        <v>3143025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4">
        <f t="shared" si="22"/>
        <v>6156050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148380845</v>
      </c>
      <c r="C17" s="18">
        <v>151090054.31</v>
      </c>
      <c r="D17" s="18">
        <v>11098423.32</v>
      </c>
      <c r="E17" s="18">
        <v>12648354.34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4">
        <f t="shared" si="22"/>
        <v>23746777.66</v>
      </c>
    </row>
    <row r="18" spans="1:16" s="4" customFormat="1" ht="15.75" x14ac:dyDescent="0.25">
      <c r="A18" s="15" t="s">
        <v>7</v>
      </c>
      <c r="B18" s="14">
        <f>SUM(B19:B27)</f>
        <v>2926797986</v>
      </c>
      <c r="C18" s="14">
        <f t="shared" ref="C18:D18" si="23">SUM(C19:C27)</f>
        <v>3434121275</v>
      </c>
      <c r="D18" s="14">
        <f t="shared" si="23"/>
        <v>194521810.08999997</v>
      </c>
      <c r="E18" s="14">
        <f t="shared" ref="E18" si="24">SUM(E19:E27)</f>
        <v>738867821.71999991</v>
      </c>
      <c r="F18" s="14">
        <f t="shared" ref="F18" si="25">SUM(F19:F27)</f>
        <v>0</v>
      </c>
      <c r="G18" s="14">
        <f t="shared" ref="G18" si="26">SUM(G19:G27)</f>
        <v>0</v>
      </c>
      <c r="H18" s="14">
        <f t="shared" ref="H18" si="27">SUM(H19:H27)</f>
        <v>0</v>
      </c>
      <c r="I18" s="14">
        <f t="shared" ref="I18" si="28">SUM(I19:I27)</f>
        <v>0</v>
      </c>
      <c r="J18" s="14">
        <f>SUM(J19:J27)</f>
        <v>0</v>
      </c>
      <c r="K18" s="14">
        <f t="shared" ref="K18" si="29">SUM(K19:K27)</f>
        <v>0</v>
      </c>
      <c r="L18" s="14">
        <f t="shared" ref="L18" si="30">SUM(L19:L27)</f>
        <v>0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933389631.80999994</v>
      </c>
    </row>
    <row r="19" spans="1:16" s="4" customFormat="1" ht="15.75" x14ac:dyDescent="0.25">
      <c r="A19" s="17" t="s">
        <v>8</v>
      </c>
      <c r="B19" s="18">
        <v>628424690</v>
      </c>
      <c r="C19" s="18">
        <v>628424690</v>
      </c>
      <c r="D19" s="18">
        <v>53844347.770000003</v>
      </c>
      <c r="E19" s="18">
        <v>53154831.840000004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4">
        <f t="shared" si="22"/>
        <v>106999179.61000001</v>
      </c>
    </row>
    <row r="20" spans="1:16" s="4" customFormat="1" ht="15.75" x14ac:dyDescent="0.25">
      <c r="A20" s="17" t="s">
        <v>9</v>
      </c>
      <c r="B20" s="18">
        <v>1800000</v>
      </c>
      <c r="C20" s="18">
        <v>1800000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0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>
        <f t="shared" si="22"/>
        <v>0</v>
      </c>
    </row>
    <row r="22" spans="1:16" s="4" customFormat="1" ht="15.75" x14ac:dyDescent="0.25">
      <c r="A22" s="17" t="s">
        <v>11</v>
      </c>
      <c r="B22" s="18">
        <v>4200000</v>
      </c>
      <c r="C22" s="18">
        <v>7700000</v>
      </c>
      <c r="D22" s="18">
        <v>24325.7</v>
      </c>
      <c r="E22" s="18">
        <v>2025139.6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4">
        <f t="shared" si="22"/>
        <v>2049465.3</v>
      </c>
    </row>
    <row r="23" spans="1:16" s="4" customFormat="1" ht="15.75" x14ac:dyDescent="0.25">
      <c r="A23" s="17" t="s">
        <v>12</v>
      </c>
      <c r="B23" s="18">
        <v>6800000</v>
      </c>
      <c r="C23" s="18">
        <v>13300000</v>
      </c>
      <c r="D23" s="18">
        <v>482620</v>
      </c>
      <c r="E23" s="18">
        <v>4170589.2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22"/>
        <v>4653209.2</v>
      </c>
    </row>
    <row r="24" spans="1:16" s="4" customFormat="1" ht="15.75" x14ac:dyDescent="0.25">
      <c r="A24" s="17" t="s">
        <v>13</v>
      </c>
      <c r="B24" s="18">
        <v>235200000</v>
      </c>
      <c r="C24" s="18">
        <v>235200000</v>
      </c>
      <c r="D24" s="18">
        <v>138877266.06999999</v>
      </c>
      <c r="E24" s="18">
        <v>38843961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177721227.06999999</v>
      </c>
    </row>
    <row r="25" spans="1:16" s="4" customFormat="1" ht="15.75" x14ac:dyDescent="0.25">
      <c r="A25" s="17" t="s">
        <v>14</v>
      </c>
      <c r="B25" s="18">
        <v>1336391056</v>
      </c>
      <c r="C25" s="18">
        <v>1735391056</v>
      </c>
      <c r="D25" s="18">
        <v>162840</v>
      </c>
      <c r="E25" s="18">
        <v>549048348.28999996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4">
        <f t="shared" si="22"/>
        <v>549211188.28999996</v>
      </c>
    </row>
    <row r="26" spans="1:16" s="4" customFormat="1" ht="15.75" x14ac:dyDescent="0.25">
      <c r="A26" s="17" t="s">
        <v>15</v>
      </c>
      <c r="B26" s="18">
        <v>709782240</v>
      </c>
      <c r="C26" s="18">
        <v>809805529</v>
      </c>
      <c r="D26" s="18">
        <v>910410.17</v>
      </c>
      <c r="E26" s="18">
        <v>91624951.790000007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f t="shared" si="22"/>
        <v>92535361.960000008</v>
      </c>
    </row>
    <row r="27" spans="1:16" s="4" customFormat="1" ht="15.75" x14ac:dyDescent="0.25">
      <c r="A27" s="17" t="s">
        <v>16</v>
      </c>
      <c r="B27" s="18">
        <v>4000000</v>
      </c>
      <c r="C27" s="18">
        <v>2300000</v>
      </c>
      <c r="D27" s="18">
        <v>220000.38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220000.38</v>
      </c>
    </row>
    <row r="28" spans="1:16" s="4" customFormat="1" ht="15.75" x14ac:dyDescent="0.25">
      <c r="A28" s="15" t="s">
        <v>17</v>
      </c>
      <c r="B28" s="14">
        <f t="shared" ref="B28:D28" si="34">SUM(B29:B37)</f>
        <v>176900000</v>
      </c>
      <c r="C28" s="14">
        <f t="shared" si="34"/>
        <v>221900000</v>
      </c>
      <c r="D28" s="14">
        <f t="shared" si="34"/>
        <v>13250117.41</v>
      </c>
      <c r="E28" s="14">
        <f t="shared" ref="E28" si="35">SUM(E29:E37)</f>
        <v>7039566.1100000003</v>
      </c>
      <c r="F28" s="14">
        <f t="shared" ref="F28" si="36">SUM(F29:F37)</f>
        <v>0</v>
      </c>
      <c r="G28" s="14">
        <f t="shared" ref="G28" si="37">SUM(G29:G37)</f>
        <v>0</v>
      </c>
      <c r="H28" s="14">
        <f t="shared" ref="H28" si="38">SUM(H29:H37)</f>
        <v>0</v>
      </c>
      <c r="I28" s="14">
        <f t="shared" ref="I28" si="39">SUM(I29:I37)</f>
        <v>0</v>
      </c>
      <c r="J28" s="14">
        <f>SUM(J29:J37)</f>
        <v>0</v>
      </c>
      <c r="K28" s="14">
        <f t="shared" ref="K28" si="40">SUM(K29:K37)</f>
        <v>0</v>
      </c>
      <c r="L28" s="14">
        <f t="shared" ref="L28" si="41">SUM(L29:L37)</f>
        <v>0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20289683.52</v>
      </c>
    </row>
    <row r="29" spans="1:16" s="4" customFormat="1" ht="15.75" x14ac:dyDescent="0.25">
      <c r="A29" s="17" t="s">
        <v>18</v>
      </c>
      <c r="B29" s="18">
        <v>4200000</v>
      </c>
      <c r="C29" s="18">
        <v>4200000</v>
      </c>
      <c r="D29" s="18">
        <v>43501.9</v>
      </c>
      <c r="E29" s="18">
        <v>120466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22"/>
        <v>163967.9</v>
      </c>
    </row>
    <row r="30" spans="1:16" s="4" customFormat="1" ht="15.75" x14ac:dyDescent="0.25">
      <c r="A30" s="17" t="s">
        <v>19</v>
      </c>
      <c r="B30" s="18">
        <v>5500000</v>
      </c>
      <c r="C30" s="18">
        <v>5500000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4">
        <f t="shared" si="22"/>
        <v>0</v>
      </c>
    </row>
    <row r="31" spans="1:16" s="4" customFormat="1" ht="15.75" x14ac:dyDescent="0.25">
      <c r="A31" s="17" t="s">
        <v>20</v>
      </c>
      <c r="B31" s="18">
        <v>60600000</v>
      </c>
      <c r="C31" s="18">
        <v>50600000</v>
      </c>
      <c r="D31" s="18">
        <v>4100000</v>
      </c>
      <c r="E31" s="18">
        <v>75767.8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4">
        <f t="shared" si="22"/>
        <v>4175767.8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37000000</v>
      </c>
      <c r="C33" s="18">
        <v>32000000</v>
      </c>
      <c r="D33" s="18">
        <v>1401999.18</v>
      </c>
      <c r="E33" s="18">
        <v>-1401999.18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4">
        <f t="shared" si="22"/>
        <v>0</v>
      </c>
    </row>
    <row r="34" spans="1:16" s="4" customFormat="1" ht="15.75" x14ac:dyDescent="0.25">
      <c r="A34" s="17" t="s">
        <v>23</v>
      </c>
      <c r="B34" s="18">
        <v>5200000</v>
      </c>
      <c r="C34" s="18">
        <v>5200000</v>
      </c>
      <c r="D34" s="18">
        <v>1873473.67</v>
      </c>
      <c r="E34" s="18">
        <v>117351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1990824.67</v>
      </c>
    </row>
    <row r="35" spans="1:16" s="4" customFormat="1" ht="15.75" x14ac:dyDescent="0.25">
      <c r="A35" s="17" t="s">
        <v>24</v>
      </c>
      <c r="B35" s="18">
        <v>22700000</v>
      </c>
      <c r="C35" s="18">
        <v>22700000</v>
      </c>
      <c r="D35" s="18">
        <v>51084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4">
        <f t="shared" si="22"/>
        <v>51084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41700000</v>
      </c>
      <c r="C37" s="18">
        <v>101700000</v>
      </c>
      <c r="D37" s="18">
        <v>5780058.6600000001</v>
      </c>
      <c r="E37" s="18">
        <v>8127980.4900000002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22"/>
        <v>13908039.15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261090.8</v>
      </c>
      <c r="F38" s="14">
        <f t="shared" ref="F38" si="47">SUM(F39:F47)</f>
        <v>0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261090.8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261090.8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261090.8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4912885353</v>
      </c>
      <c r="C54" s="14">
        <f>SUM(C55:C63)</f>
        <v>6373885353</v>
      </c>
      <c r="D54" s="14">
        <f t="shared" si="68"/>
        <v>905090.55</v>
      </c>
      <c r="E54" s="14">
        <f t="shared" ref="E54" si="69">SUM(E55:E63)</f>
        <v>71138.27</v>
      </c>
      <c r="F54" s="14">
        <f t="shared" ref="F54" si="70">SUM(F55:F63)</f>
        <v>0</v>
      </c>
      <c r="G54" s="14">
        <f t="shared" ref="G54" si="71">SUM(G55:G63)</f>
        <v>0</v>
      </c>
      <c r="H54" s="14">
        <f t="shared" ref="H54" si="72">SUM(H55:H63)</f>
        <v>0</v>
      </c>
      <c r="I54" s="14">
        <f t="shared" ref="I54" si="73">SUM(I55:I63)</f>
        <v>0</v>
      </c>
      <c r="J54" s="14">
        <f>SUM(J55:J63)</f>
        <v>0</v>
      </c>
      <c r="K54" s="14">
        <f t="shared" ref="K54" si="74">SUM(K55:K63)</f>
        <v>0</v>
      </c>
      <c r="L54" s="14">
        <f t="shared" ref="L54" si="75">SUM(L55:L63)</f>
        <v>0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976228.82000000007</v>
      </c>
    </row>
    <row r="55" spans="1:16" s="4" customFormat="1" ht="15.75" x14ac:dyDescent="0.25">
      <c r="A55" s="17" t="s">
        <v>44</v>
      </c>
      <c r="B55" s="18">
        <v>14000000</v>
      </c>
      <c r="C55" s="18">
        <v>14000000</v>
      </c>
      <c r="D55" s="18">
        <v>18446.89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18446.89</v>
      </c>
    </row>
    <row r="56" spans="1:16" s="4" customFormat="1" ht="15.75" x14ac:dyDescent="0.25">
      <c r="A56" s="17" t="s">
        <v>45</v>
      </c>
      <c r="B56" s="18">
        <v>500000</v>
      </c>
      <c r="C56" s="18">
        <v>500000</v>
      </c>
      <c r="D56" s="18">
        <v>75000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75000</v>
      </c>
    </row>
    <row r="57" spans="1:16" s="4" customFormat="1" ht="15.75" x14ac:dyDescent="0.25">
      <c r="A57" s="17" t="s">
        <v>46</v>
      </c>
      <c r="B57" s="18">
        <v>200000</v>
      </c>
      <c r="C57" s="18">
        <v>200000</v>
      </c>
      <c r="D57" s="18">
        <v>116726.39999999999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116726.39999999999</v>
      </c>
    </row>
    <row r="58" spans="1:16" s="4" customFormat="1" ht="15.75" x14ac:dyDescent="0.25">
      <c r="A58" s="17" t="s">
        <v>47</v>
      </c>
      <c r="B58" s="18">
        <v>4054460270</v>
      </c>
      <c r="C58" s="18">
        <v>5856960270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0</v>
      </c>
    </row>
    <row r="59" spans="1:16" s="4" customFormat="1" ht="15.75" x14ac:dyDescent="0.25">
      <c r="A59" s="17" t="s">
        <v>48</v>
      </c>
      <c r="B59" s="18">
        <v>538725083</v>
      </c>
      <c r="C59" s="18">
        <v>16225083</v>
      </c>
      <c r="D59" s="18">
        <v>694917.26</v>
      </c>
      <c r="E59" s="18">
        <v>71138.27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766055.53</v>
      </c>
    </row>
    <row r="60" spans="1:16" s="4" customFormat="1" ht="15.75" x14ac:dyDescent="0.25">
      <c r="A60" s="17" t="s">
        <v>49</v>
      </c>
      <c r="B60" s="18">
        <v>5000000</v>
      </c>
      <c r="C60" s="18">
        <v>5000000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0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300000000</v>
      </c>
      <c r="C63" s="18">
        <v>481000000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4">
        <f t="shared" si="22"/>
        <v>0</v>
      </c>
    </row>
    <row r="64" spans="1:16" s="4" customFormat="1" ht="15.75" x14ac:dyDescent="0.25">
      <c r="A64" s="15" t="s">
        <v>53</v>
      </c>
      <c r="B64" s="14">
        <f t="shared" ref="B64:D64" si="79">SUM(B65:B68)</f>
        <v>8219734470</v>
      </c>
      <c r="C64" s="14">
        <f t="shared" si="79"/>
        <v>6197874471</v>
      </c>
      <c r="D64" s="14">
        <f t="shared" si="79"/>
        <v>0</v>
      </c>
      <c r="E64" s="14">
        <f t="shared" ref="E64" si="80">SUM(E65:E68)</f>
        <v>872680795.67999995</v>
      </c>
      <c r="F64" s="14">
        <f t="shared" ref="F64" si="81">SUM(F65:F68)</f>
        <v>0</v>
      </c>
      <c r="G64" s="14">
        <f t="shared" ref="G64" si="82">SUM(G65:G68)</f>
        <v>0</v>
      </c>
      <c r="H64" s="14">
        <f t="shared" ref="H64" si="83">SUM(H65:H68)</f>
        <v>0</v>
      </c>
      <c r="I64" s="14">
        <f t="shared" ref="I64" si="84">SUM(I65:I68)</f>
        <v>0</v>
      </c>
      <c r="J64" s="14">
        <f>SUM(J65:J68)</f>
        <v>0</v>
      </c>
      <c r="K64" s="14">
        <f t="shared" ref="K64" si="85">SUM(K65:K68)</f>
        <v>0</v>
      </c>
      <c r="L64" s="14">
        <f t="shared" ref="L64" si="86">SUM(L65:L68)</f>
        <v>0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872680795.67999995</v>
      </c>
    </row>
    <row r="65" spans="1:16" s="4" customFormat="1" ht="15.75" x14ac:dyDescent="0.25">
      <c r="A65" s="17" t="s">
        <v>54</v>
      </c>
      <c r="B65" s="18">
        <v>8000000</v>
      </c>
      <c r="C65" s="18">
        <v>8000000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4">
        <f t="shared" si="22"/>
        <v>0</v>
      </c>
    </row>
    <row r="66" spans="1:16" s="4" customFormat="1" ht="15.75" x14ac:dyDescent="0.25">
      <c r="A66" s="17" t="s">
        <v>55</v>
      </c>
      <c r="B66" s="18">
        <v>8211734470</v>
      </c>
      <c r="C66" s="18">
        <v>6189874471</v>
      </c>
      <c r="D66" s="18">
        <v>0</v>
      </c>
      <c r="E66" s="18">
        <v>872680795.67999995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4">
        <f t="shared" si="22"/>
        <v>872680795.67999995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17608637249</v>
      </c>
      <c r="C85" s="21">
        <f>C11+C76</f>
        <v>17608637249</v>
      </c>
      <c r="D85" s="21">
        <f t="shared" ref="D85" si="159">D11+D76</f>
        <v>295369831.37</v>
      </c>
      <c r="E85" s="21">
        <f t="shared" ref="E85:I85" si="160">E11+E76</f>
        <v>1717359841.2599998</v>
      </c>
      <c r="F85" s="21">
        <f t="shared" si="160"/>
        <v>0</v>
      </c>
      <c r="G85" s="21">
        <f t="shared" si="160"/>
        <v>0</v>
      </c>
      <c r="H85" s="21">
        <f t="shared" si="160"/>
        <v>0</v>
      </c>
      <c r="I85" s="21">
        <f t="shared" si="160"/>
        <v>0</v>
      </c>
      <c r="J85" s="21">
        <f t="shared" ref="J85:O85" si="161">J11+J76</f>
        <v>0</v>
      </c>
      <c r="K85" s="21">
        <f t="shared" si="161"/>
        <v>0</v>
      </c>
      <c r="L85" s="21">
        <f t="shared" si="161"/>
        <v>0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2012729672.6299996</v>
      </c>
    </row>
    <row r="106" spans="1:14" s="4" customFormat="1" ht="23.25" x14ac:dyDescent="0.35">
      <c r="A106" s="2" t="s">
        <v>96</v>
      </c>
      <c r="B106" s="8"/>
      <c r="C106" s="8"/>
      <c r="D106" s="1"/>
      <c r="E106" s="1"/>
      <c r="F106" s="1"/>
      <c r="G106" s="1"/>
      <c r="H106" s="1"/>
      <c r="I106" s="1"/>
      <c r="J106" s="2"/>
      <c r="K106" s="3"/>
      <c r="L106" s="3"/>
      <c r="M106" s="3"/>
      <c r="N106" s="3"/>
    </row>
    <row r="107" spans="1:14" s="4" customFormat="1" ht="23.25" x14ac:dyDescent="0.35">
      <c r="A107" s="7" t="s">
        <v>97</v>
      </c>
      <c r="B107" s="9"/>
      <c r="C107" s="9"/>
      <c r="D107" s="6"/>
      <c r="E107" s="5"/>
      <c r="F107" s="5"/>
      <c r="G107" s="5"/>
      <c r="H107" s="5"/>
      <c r="I107" s="5"/>
      <c r="J107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40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2024-03-01T13:37:32Z</cp:lastPrinted>
  <dcterms:created xsi:type="dcterms:W3CDTF">2021-07-29T18:58:50Z</dcterms:created>
  <dcterms:modified xsi:type="dcterms:W3CDTF">2024-03-01T13:37:36Z</dcterms:modified>
</cp:coreProperties>
</file>